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n de commande" sheetId="1" state="visible" r:id="rId3"/>
    <sheet name="Code barre produit pour informa" sheetId="2" state="visible" r:id="rId4"/>
  </sheets>
  <definedNames>
    <definedName function="false" hidden="false" localSheetId="0" name="_xlnm.Print_Area" vbProcedure="false">'Bon de commande'!$A$1:$G$67</definedName>
    <definedName function="false" hidden="false" localSheetId="0" name="Excel_BuiltIn_Print_Area" vbProcedure="false">'Bon de commande'!$A$1:$G$64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<sst xmlns="http://schemas.openxmlformats.org/spreadsheetml/2006/main" count="128" uniqueCount="92">
  <si>
    <t xml:space="preserve">BON DE COMMANDE  2025</t>
  </si>
  <si>
    <t xml:space="preserve">Date : </t>
  </si>
  <si>
    <t xml:space="preserve">Nom : </t>
  </si>
  <si>
    <t xml:space="preserve">Adresse :</t>
  </si>
  <si>
    <t xml:space="preserve">N° client : </t>
  </si>
  <si>
    <t xml:space="preserve">Si vous êtes déjà client.</t>
  </si>
  <si>
    <t xml:space="preserve">N° SIRET :</t>
  </si>
  <si>
    <t xml:space="preserve">à remplir à la première commande, merci</t>
  </si>
  <si>
    <t xml:space="preserve">N° TVA : </t>
  </si>
  <si>
    <t xml:space="preserve">à remplir à la première commande (si assujetti à la TVA), merci</t>
  </si>
  <si>
    <t xml:space="preserve">Référence</t>
  </si>
  <si>
    <t xml:space="preserve">Poids net (g)</t>
  </si>
  <si>
    <t xml:space="preserve">Produit</t>
  </si>
  <si>
    <t xml:space="preserve">Prix HT</t>
  </si>
  <si>
    <t xml:space="preserve">TVA</t>
  </si>
  <si>
    <t xml:space="preserve">Quantité</t>
  </si>
  <si>
    <t xml:space="preserve">Total</t>
  </si>
  <si>
    <t xml:space="preserve">Compote extra de pomme 320g</t>
  </si>
  <si>
    <t xml:space="preserve">Les compotes, confitures, gelées et préparations sont en pack de 12 pots, sauf la compote 850 g, en packs de 6</t>
  </si>
  <si>
    <t xml:space="preserve">COMPOTE DE POMMES-COINGS 320 g</t>
  </si>
  <si>
    <t xml:space="preserve">Compote pomme sans sucre</t>
  </si>
  <si>
    <t xml:space="preserve">Compote pomme-pêche-miel</t>
  </si>
  <si>
    <t xml:space="preserve">Compote pomme-figue-miel</t>
  </si>
  <si>
    <t xml:space="preserve">Confiture extra de pomme 360g</t>
  </si>
  <si>
    <t xml:space="preserve">Confiture pomme-cannelle 360g</t>
  </si>
  <si>
    <t xml:space="preserve">Confiture rhubarbe (stock limité)</t>
  </si>
  <si>
    <t xml:space="preserve">Confiture Pomme-coing</t>
  </si>
  <si>
    <t xml:space="preserve">Gelée de pomme 360g</t>
  </si>
  <si>
    <t xml:space="preserve">Gelée pomme-cannelle 360g</t>
  </si>
  <si>
    <t xml:space="preserve">Gelée pomme-cannelle gingembre 360g (RUPTURE)</t>
  </si>
  <si>
    <t xml:space="preserve">Gelée pomme-cannelle gingembre 250g</t>
  </si>
  <si>
    <t xml:space="preserve">Gelée pomme-cassis</t>
  </si>
  <si>
    <t xml:space="preserve">Pot avec une coiffe en tissu</t>
  </si>
  <si>
    <t xml:space="preserve">Confit de cidre 360g</t>
  </si>
  <si>
    <t xml:space="preserve">Confit de cidre 250g</t>
  </si>
  <si>
    <t xml:space="preserve">Préparation de fruit Pommes au caramel 250g</t>
  </si>
  <si>
    <t xml:space="preserve">Préparation de fruit Pommes au caramel 360g</t>
  </si>
  <si>
    <t xml:space="preserve">pommes déshydratées rondelles (boîte carton de 50 g)</t>
  </si>
  <si>
    <t xml:space="preserve">Miel d'été Kergonan (qtés limitées)</t>
  </si>
  <si>
    <t xml:space="preserve">CARAMELS TENDRES AU MIEL BOITE 200G</t>
  </si>
  <si>
    <t xml:space="preserve">120006</t>
  </si>
  <si>
    <t xml:space="preserve">BONBONS MIEL KSA POT 150 G </t>
  </si>
  <si>
    <t xml:space="preserve">Conditionnement par 6 et multiples de 6</t>
  </si>
  <si>
    <t xml:space="preserve">120007</t>
  </si>
  <si>
    <t xml:space="preserve">BONBONS MIEL KSA EUCALYPTUS POT 150 G </t>
  </si>
  <si>
    <t xml:space="preserve">120008</t>
  </si>
  <si>
    <t xml:space="preserve">BONBONS MIEL KSA SEVE DE PIN POT 150 G </t>
  </si>
  <si>
    <t xml:space="preserve">120009</t>
  </si>
  <si>
    <t xml:space="preserve">BONBONS MIEL KSA CITRON POT 150 G </t>
  </si>
  <si>
    <t xml:space="preserve">BOULES FOURREES AU MIEL KSA BOITE 300 G</t>
  </si>
  <si>
    <t xml:space="preserve">BONBONS MIEL KSA PROPOLIS BOITE 300 G</t>
  </si>
  <si>
    <t xml:space="preserve">120005</t>
  </si>
  <si>
    <t xml:space="preserve">BONBONS MIEL KSA PROPOLIS POT 275 G</t>
  </si>
  <si>
    <t xml:space="preserve">Tablier brodé moine en cuisine</t>
  </si>
  <si>
    <t xml:space="preserve">CD L'étoile de Bethléem (chant grégorien et orgue)</t>
  </si>
  <si>
    <t xml:space="preserve">CD double Sainte Anne</t>
  </si>
  <si>
    <t xml:space="preserve">CD Le Verbe s'est fait chair</t>
  </si>
  <si>
    <t xml:space="preserve">CD Orientale Lumen</t>
  </si>
  <si>
    <t xml:space="preserve">CD Louanges Mariales</t>
  </si>
  <si>
    <t xml:space="preserve">CD Florence Rousseau et Loïc Georgeault à l'orgue de l'abbaye</t>
  </si>
  <si>
    <t xml:space="preserve">Frais de port (HT)</t>
  </si>
  <si>
    <t xml:space="preserve">Total HT</t>
  </si>
  <si>
    <t xml:space="preserve">TVA  20 %</t>
  </si>
  <si>
    <t xml:space="preserve">TVA 5,5%</t>
  </si>
  <si>
    <t xml:space="preserve">Total TTC</t>
  </si>
  <si>
    <r>
      <rPr>
        <b val="true"/>
        <u val="single"/>
        <sz val="12"/>
        <rFont val="Times New Roman"/>
        <family val="1"/>
        <charset val="1"/>
      </rPr>
      <t xml:space="preserve">Port  pour la France</t>
    </r>
    <r>
      <rPr>
        <b val="true"/>
        <sz val="12"/>
        <rFont val="Times New Roman"/>
        <family val="1"/>
        <charset val="1"/>
      </rPr>
      <t xml:space="preserve"> :</t>
    </r>
  </si>
  <si>
    <t xml:space="preserve">Facture &lt; 400 € HT</t>
  </si>
  <si>
    <t xml:space="preserve">Port forfaitaire de 50 € HT</t>
  </si>
  <si>
    <t xml:space="preserve">Facture 400 &lt; N &lt; 600 € HT</t>
  </si>
  <si>
    <t xml:space="preserve">Port forfaitaire de 25 € HT</t>
  </si>
  <si>
    <t xml:space="preserve">Facture &gt; 600 € HT</t>
  </si>
  <si>
    <t xml:space="preserve">Franco de port</t>
  </si>
  <si>
    <r>
      <rPr>
        <i val="true"/>
        <sz val="12"/>
        <rFont val="Times New Roman"/>
        <family val="1"/>
        <charset val="1"/>
      </rPr>
      <t xml:space="preserve">Colis enlevé à l’abbaye</t>
    </r>
    <r>
      <rPr>
        <sz val="12"/>
        <rFont val="Times New Roman"/>
        <family val="1"/>
        <charset val="1"/>
      </rPr>
      <t xml:space="preserve"> : </t>
    </r>
  </si>
  <si>
    <t xml:space="preserve">remise de 5 %</t>
  </si>
  <si>
    <t xml:space="preserve">En Bretagne, port au réel si port  &lt; 40 €</t>
  </si>
  <si>
    <t xml:space="preserve">1 rue de l'Abbaye Sainte-Anne – 56340 Plouharnel – France</t>
  </si>
  <si>
    <t xml:space="preserve">N° TVA : FR13 334569167    -   Siret :  33456916700011</t>
  </si>
  <si>
    <t xml:space="preserve">Tel. : 02 97 52 30 75</t>
  </si>
  <si>
    <r>
      <rPr>
        <sz val="10"/>
        <rFont val="Times New Roman"/>
        <family val="1"/>
        <charset val="1"/>
      </rPr>
      <t xml:space="preserve">Courriel : </t>
    </r>
    <r>
      <rPr>
        <sz val="10"/>
        <color rgb="FF0000FF"/>
        <rFont val="Times New Roman"/>
        <family val="1"/>
        <charset val="1"/>
      </rPr>
      <t xml:space="preserve">magasin@kergonan.org</t>
    </r>
    <r>
      <rPr>
        <sz val="10"/>
        <rFont val="Times New Roman"/>
        <family val="1"/>
        <charset val="1"/>
      </rPr>
      <t xml:space="preserve">     site internet : </t>
    </r>
    <r>
      <rPr>
        <sz val="10"/>
        <color rgb="FF0000FF"/>
        <rFont val="Times New Roman"/>
        <family val="1"/>
        <charset val="1"/>
      </rPr>
      <t xml:space="preserve">https://www.kergonan.org </t>
    </r>
  </si>
  <si>
    <t xml:space="preserve">Code barre articles</t>
  </si>
  <si>
    <t xml:space="preserve">Merci de remplir le bon de commande dans l’onglet « Bon de commande » </t>
  </si>
  <si>
    <t xml:space="preserve">et non sur cette page, qui est simplement là à titre d’information.</t>
  </si>
  <si>
    <t xml:space="preserve">Code-barre</t>
  </si>
  <si>
    <t xml:space="preserve">Compote pomme-rhubarbe</t>
  </si>
  <si>
    <t xml:space="preserve">Confiture pomme-pêche-miel</t>
  </si>
  <si>
    <t xml:space="preserve">Confiture pomme-figue-miel</t>
  </si>
  <si>
    <t xml:space="preserve">Confiture pomme-cassis</t>
  </si>
  <si>
    <t xml:space="preserve">Gelée pomme-cannelle gingembre 360g</t>
  </si>
  <si>
    <t xml:space="preserve">pommes déshydratées cubes (PROCHAINEMENT)</t>
  </si>
  <si>
    <t xml:space="preserve">pommes déshydratées rondelles (PROCHAINEMENT)</t>
  </si>
  <si>
    <t xml:space="preserve">120001</t>
  </si>
  <si>
    <t xml:space="preserve">CARAMELS TENDRES AU MIEL SACHET 200G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</si>
</sst>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\ * #,##0.00&quot; € &quot;;\-* #,##0.00&quot; € &quot;;\ * \-#&quot; € &quot;;@\ "/>
    <numFmt numFmtId="166" formatCode="0.00"/>
    <numFmt numFmtId="167" formatCode="#,##0.00"/>
    <numFmt numFmtId="168" formatCode="_-* #,##0.00&quot; €&quot;_-;\-* #,##0.00&quot; €&quot;_-;_-* \-??&quot; €&quot;_-;_-@_-"/>
    <numFmt numFmtId="169" formatCode="#,##0.00\ [$€-40C];[RED]\-#,##0.00\ [$€-40C]"/>
    <numFmt numFmtId="170" formatCode="0\ %"/>
    <numFmt numFmtId="171" formatCode="0.0%"/>
    <numFmt numFmtId="172" formatCode="0"/>
  </numFmts>
  <fonts count="2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Garamond"/>
      <family val="1"/>
      <charset val="1"/>
    </font>
    <font>
      <b val="true"/>
      <sz val="20"/>
      <name val="Garamond"/>
      <family val="1"/>
      <charset val="1"/>
    </font>
    <font>
      <b val="true"/>
      <sz val="18"/>
      <name val="Garamond"/>
      <family val="1"/>
      <charset val="1"/>
    </font>
    <font>
      <b val="true"/>
      <sz val="14"/>
      <name val="Garamond"/>
      <family val="1"/>
      <charset val="1"/>
    </font>
    <font>
      <b val="true"/>
      <sz val="12"/>
      <name val="Garamond"/>
      <family val="1"/>
      <charset val="1"/>
    </font>
    <font>
      <b val="true"/>
      <sz val="10"/>
      <name val="Garamond"/>
      <family val="1"/>
      <charset val="1"/>
    </font>
    <font>
      <sz val="10"/>
      <name val="Arial"/>
      <family val="0"/>
      <charset val="1"/>
    </font>
    <font>
      <sz val="12"/>
      <name val="Garamond"/>
      <family val="1"/>
      <charset val="1"/>
    </font>
    <font>
      <sz val="10"/>
      <color rgb="FFFF0000"/>
      <name val="Arial"/>
      <family val="2"/>
      <charset val="1"/>
    </font>
    <font>
      <b val="true"/>
      <sz val="11"/>
      <name val="Garamond"/>
      <family val="1"/>
      <charset val="1"/>
    </font>
    <font>
      <b val="true"/>
      <u val="single"/>
      <sz val="12"/>
      <name val="Times New Roman"/>
      <family val="1"/>
      <charset val="1"/>
    </font>
    <font>
      <b val="true"/>
      <sz val="12"/>
      <name val="Times New Roman"/>
      <family val="1"/>
      <charset val="1"/>
    </font>
    <font>
      <i val="true"/>
      <sz val="12"/>
      <name val="Times New Roman"/>
      <family val="1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FF"/>
      <name val="Times New Roman"/>
      <family val="1"/>
      <charset val="1"/>
    </font>
    <font>
      <sz val="12"/>
      <name val="Arial"/>
      <family val="2"/>
      <charset val="1"/>
    </font>
    <font>
      <b val="true"/>
      <u val="singl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3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 style="medium"/>
      <top style="medium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 style="medium"/>
      <top style="hair"/>
      <bottom style="hair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/>
      <right style="medium"/>
      <top style="hair"/>
      <bottom/>
      <diagonal/>
    </border>
    <border diagonalUp="false" diagonalDown="false">
      <left style="medium"/>
      <right style="medium"/>
      <top style="hair"/>
      <bottom style="medium"/>
      <diagonal/>
    </border>
    <border diagonalUp="false" diagonalDown="false">
      <left/>
      <right style="medium"/>
      <top style="hair"/>
      <bottom style="medium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medium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8" fontId="1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0" fontId="1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0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0" fillId="0" borderId="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0" fillId="0" borderId="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0" fillId="0" borderId="7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0" borderId="6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0" fillId="0" borderId="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0" fillId="0" borderId="9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0" borderId="1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0" fillId="0" borderId="1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0" borderId="1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0" fillId="0" borderId="1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0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0" borderId="1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0" fillId="0" borderId="1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0" fillId="0" borderId="1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0" fillId="0" borderId="1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2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6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6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8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8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0" fillId="0" borderId="17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0" fillId="0" borderId="1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0" borderId="1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2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0" fillId="0" borderId="1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1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6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31680</xdr:colOff>
      <xdr:row>0</xdr:row>
      <xdr:rowOff>31680</xdr:rowOff>
    </xdr:from>
    <xdr:to>
      <xdr:col>4</xdr:col>
      <xdr:colOff>413640</xdr:colOff>
      <xdr:row>5</xdr:row>
      <xdr:rowOff>86040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4632840" y="31680"/>
          <a:ext cx="1389240" cy="1371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67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C25" activeCellId="0" sqref="C25"/>
    </sheetView>
  </sheetViews>
  <sheetFormatPr defaultColWidth="11.00390625" defaultRowHeight="12.75" zeroHeight="false" outlineLevelRow="0" outlineLevelCol="0"/>
  <cols>
    <col collapsed="false" customWidth="true" hidden="false" outlineLevel="0" max="1" min="1" style="1" width="8.71"/>
    <col collapsed="false" customWidth="true" hidden="false" outlineLevel="0" max="2" min="2" style="2" width="14.86"/>
    <col collapsed="false" customWidth="true" hidden="false" outlineLevel="0" max="3" min="3" style="1" width="41.71"/>
    <col collapsed="false" customWidth="true" hidden="false" outlineLevel="0" max="4" min="4" style="3" width="14.29"/>
    <col collapsed="false" customWidth="true" hidden="false" outlineLevel="0" max="5" min="5" style="3" width="8.42"/>
    <col collapsed="false" customWidth="true" hidden="false" outlineLevel="0" max="6" min="6" style="3" width="12.57"/>
    <col collapsed="false" customWidth="true" hidden="false" outlineLevel="0" max="7" min="7" style="3" width="12.42"/>
    <col collapsed="false" customWidth="true" hidden="false" outlineLevel="0" max="8" min="8" style="3" width="8.57"/>
    <col collapsed="false" customWidth="false" hidden="false" outlineLevel="0" max="1024" min="9" style="3" width="11"/>
  </cols>
  <sheetData>
    <row r="1" customFormat="false" ht="24.45" hidden="false" customHeight="false" outlineLevel="0" collapsed="false">
      <c r="A1" s="4" t="s">
        <v>0</v>
      </c>
      <c r="B1" s="4"/>
      <c r="C1" s="4"/>
      <c r="D1" s="4"/>
      <c r="E1" s="4"/>
      <c r="F1" s="4"/>
      <c r="G1" s="4"/>
    </row>
    <row r="2" customFormat="false" ht="22.05" hidden="false" customHeight="false" outlineLevel="0" collapsed="false">
      <c r="A2" s="5"/>
      <c r="B2" s="6"/>
      <c r="C2" s="6"/>
      <c r="D2" s="6"/>
      <c r="E2" s="6"/>
      <c r="F2" s="6"/>
      <c r="G2" s="6"/>
    </row>
    <row r="3" customFormat="false" ht="17.35" hidden="false" customHeight="false" outlineLevel="0" collapsed="false">
      <c r="B3" s="7" t="s">
        <v>1</v>
      </c>
      <c r="C3" s="8"/>
    </row>
    <row r="4" customFormat="false" ht="17.35" hidden="false" customHeight="false" outlineLevel="0" collapsed="false">
      <c r="B4" s="7" t="s">
        <v>2</v>
      </c>
      <c r="C4" s="8"/>
    </row>
    <row r="5" customFormat="false" ht="22.5" hidden="false" customHeight="true" outlineLevel="0" collapsed="false">
      <c r="B5" s="9" t="s">
        <v>3</v>
      </c>
      <c r="C5" s="8"/>
    </row>
    <row r="6" customFormat="false" ht="22.5" hidden="false" customHeight="true" outlineLevel="0" collapsed="false">
      <c r="B6" s="9" t="s">
        <v>4</v>
      </c>
      <c r="C6" s="8"/>
      <c r="D6" s="10" t="s">
        <v>5</v>
      </c>
      <c r="E6" s="10"/>
      <c r="F6" s="10"/>
      <c r="G6" s="10"/>
    </row>
    <row r="7" customFormat="false" ht="22.5" hidden="false" customHeight="true" outlineLevel="0" collapsed="false">
      <c r="B7" s="9"/>
      <c r="C7" s="8"/>
    </row>
    <row r="8" customFormat="false" ht="24.75" hidden="false" customHeight="true" outlineLevel="0" collapsed="false">
      <c r="B8" s="11" t="s">
        <v>6</v>
      </c>
      <c r="C8" s="12"/>
      <c r="D8" s="13" t="s">
        <v>7</v>
      </c>
      <c r="E8" s="13"/>
      <c r="F8" s="13"/>
      <c r="G8" s="13"/>
    </row>
    <row r="9" customFormat="false" ht="24.75" hidden="false" customHeight="true" outlineLevel="0" collapsed="false">
      <c r="B9" s="11" t="s">
        <v>8</v>
      </c>
      <c r="C9" s="12"/>
      <c r="D9" s="13" t="s">
        <v>9</v>
      </c>
      <c r="E9" s="13"/>
      <c r="F9" s="13"/>
      <c r="G9" s="13"/>
    </row>
    <row r="10" customFormat="false" ht="18" hidden="false" customHeight="true" outlineLevel="0" collapsed="false">
      <c r="C10" s="14"/>
    </row>
    <row r="11" customFormat="false" ht="18" hidden="false" customHeight="true" outlineLevel="0" collapsed="false">
      <c r="A11" s="15"/>
      <c r="B11" s="15"/>
      <c r="C11" s="15"/>
    </row>
    <row r="12" customFormat="false" ht="21.75" hidden="false" customHeight="true" outlineLevel="0" collapsed="false">
      <c r="A12" s="16" t="s">
        <v>10</v>
      </c>
      <c r="B12" s="17" t="s">
        <v>11</v>
      </c>
      <c r="C12" s="17" t="s">
        <v>12</v>
      </c>
      <c r="D12" s="18" t="s">
        <v>13</v>
      </c>
      <c r="E12" s="18" t="s">
        <v>14</v>
      </c>
      <c r="F12" s="19" t="s">
        <v>15</v>
      </c>
      <c r="G12" s="17" t="s">
        <v>16</v>
      </c>
      <c r="H12" s="20"/>
    </row>
    <row r="13" customFormat="false" ht="16.5" hidden="false" customHeight="true" outlineLevel="0" collapsed="false">
      <c r="A13" s="21" t="n">
        <v>131005</v>
      </c>
      <c r="B13" s="22" t="n">
        <v>320</v>
      </c>
      <c r="C13" s="23" t="s">
        <v>17</v>
      </c>
      <c r="D13" s="24" t="n">
        <v>3.01</v>
      </c>
      <c r="E13" s="25" t="n">
        <v>0.055</v>
      </c>
      <c r="F13" s="26"/>
      <c r="G13" s="27" t="n">
        <f aca="false">D13*F13</f>
        <v>0</v>
      </c>
      <c r="H13" s="28" t="s">
        <v>18</v>
      </c>
      <c r="I13" s="28"/>
      <c r="J13" s="28"/>
    </row>
    <row r="14" customFormat="false" ht="16.5" hidden="false" customHeight="true" outlineLevel="0" collapsed="false">
      <c r="A14" s="29" t="n">
        <v>131009</v>
      </c>
      <c r="B14" s="30" t="n">
        <v>320</v>
      </c>
      <c r="C14" s="31" t="s">
        <v>19</v>
      </c>
      <c r="D14" s="32" t="n">
        <v>3.4</v>
      </c>
      <c r="E14" s="33" t="n">
        <v>0.055</v>
      </c>
      <c r="F14" s="34"/>
      <c r="G14" s="35" t="n">
        <f aca="false">D14*F14</f>
        <v>0</v>
      </c>
      <c r="H14" s="28"/>
      <c r="I14" s="28"/>
      <c r="J14" s="28"/>
    </row>
    <row r="15" customFormat="false" ht="16.5" hidden="false" customHeight="true" outlineLevel="0" collapsed="false">
      <c r="A15" s="29" t="n">
        <v>131010</v>
      </c>
      <c r="B15" s="30" t="n">
        <v>850</v>
      </c>
      <c r="C15" s="31" t="s">
        <v>20</v>
      </c>
      <c r="D15" s="36" t="n">
        <v>5.02</v>
      </c>
      <c r="E15" s="33" t="n">
        <v>0.055</v>
      </c>
      <c r="F15" s="34"/>
      <c r="G15" s="35" t="n">
        <f aca="false">D15*F15</f>
        <v>0</v>
      </c>
      <c r="H15" s="28"/>
      <c r="I15" s="28"/>
      <c r="J15" s="28"/>
      <c r="K15" s="37"/>
    </row>
    <row r="16" customFormat="false" ht="16.5" hidden="false" customHeight="true" outlineLevel="0" collapsed="false">
      <c r="A16" s="29" t="n">
        <v>131011</v>
      </c>
      <c r="B16" s="30" t="n">
        <v>320</v>
      </c>
      <c r="C16" s="31" t="s">
        <v>20</v>
      </c>
      <c r="D16" s="32" t="n">
        <v>3.25</v>
      </c>
      <c r="E16" s="33" t="n">
        <v>0.055</v>
      </c>
      <c r="F16" s="34"/>
      <c r="G16" s="35" t="n">
        <f aca="false">D16*F16</f>
        <v>0</v>
      </c>
      <c r="H16" s="28"/>
      <c r="I16" s="28"/>
      <c r="J16" s="28"/>
    </row>
    <row r="17" customFormat="false" ht="16.5" hidden="false" customHeight="true" outlineLevel="0" collapsed="false">
      <c r="A17" s="29" t="n">
        <v>131012</v>
      </c>
      <c r="B17" s="30" t="n">
        <v>320</v>
      </c>
      <c r="C17" s="31" t="s">
        <v>21</v>
      </c>
      <c r="D17" s="32" t="n">
        <v>3.79</v>
      </c>
      <c r="E17" s="33" t="n">
        <v>0.055</v>
      </c>
      <c r="F17" s="34"/>
      <c r="G17" s="35" t="n">
        <f aca="false">D17*F17</f>
        <v>0</v>
      </c>
      <c r="H17" s="28"/>
      <c r="I17" s="28"/>
      <c r="J17" s="28"/>
    </row>
    <row r="18" customFormat="false" ht="16.5" hidden="false" customHeight="true" outlineLevel="0" collapsed="false">
      <c r="A18" s="38" t="n">
        <v>131013</v>
      </c>
      <c r="B18" s="30" t="n">
        <v>320</v>
      </c>
      <c r="C18" s="39" t="s">
        <v>22</v>
      </c>
      <c r="D18" s="40" t="n">
        <v>3.79</v>
      </c>
      <c r="E18" s="41" t="n">
        <v>0.055</v>
      </c>
      <c r="F18" s="42"/>
      <c r="G18" s="43" t="n">
        <f aca="false">D18*F18</f>
        <v>0</v>
      </c>
      <c r="H18" s="20"/>
    </row>
    <row r="19" customFormat="false" ht="16.5" hidden="false" customHeight="true" outlineLevel="0" collapsed="false">
      <c r="A19" s="21" t="n">
        <v>132003</v>
      </c>
      <c r="B19" s="22" t="n">
        <v>360</v>
      </c>
      <c r="C19" s="23" t="s">
        <v>23</v>
      </c>
      <c r="D19" s="44" t="n">
        <v>3.01</v>
      </c>
      <c r="E19" s="25" t="n">
        <v>0.055</v>
      </c>
      <c r="F19" s="45"/>
      <c r="G19" s="46" t="n">
        <f aca="false">D19*F19</f>
        <v>0</v>
      </c>
      <c r="H19" s="20"/>
    </row>
    <row r="20" customFormat="false" ht="16.5" hidden="false" customHeight="true" outlineLevel="0" collapsed="false">
      <c r="A20" s="29" t="n">
        <v>132004</v>
      </c>
      <c r="B20" s="47" t="n">
        <v>360</v>
      </c>
      <c r="C20" s="48" t="s">
        <v>24</v>
      </c>
      <c r="D20" s="49" t="n">
        <v>3.4</v>
      </c>
      <c r="E20" s="33" t="n">
        <v>0.055</v>
      </c>
      <c r="F20" s="50"/>
      <c r="G20" s="51" t="n">
        <f aca="false">D20*F20</f>
        <v>0</v>
      </c>
      <c r="H20" s="20"/>
    </row>
    <row r="21" customFormat="false" ht="16.5" hidden="false" customHeight="true" outlineLevel="0" collapsed="false">
      <c r="A21" s="29" t="n">
        <v>132001</v>
      </c>
      <c r="B21" s="47" t="n">
        <v>360</v>
      </c>
      <c r="C21" s="48" t="s">
        <v>25</v>
      </c>
      <c r="D21" s="49" t="n">
        <v>4.41</v>
      </c>
      <c r="E21" s="33" t="n">
        <v>0.055</v>
      </c>
      <c r="F21" s="50"/>
      <c r="G21" s="51" t="n">
        <f aca="false">D21*F21</f>
        <v>0</v>
      </c>
      <c r="H21" s="20"/>
    </row>
    <row r="22" customFormat="false" ht="16.5" hidden="false" customHeight="true" outlineLevel="0" collapsed="false">
      <c r="A22" s="29" t="n">
        <v>132002</v>
      </c>
      <c r="B22" s="47" t="n">
        <v>360</v>
      </c>
      <c r="C22" s="48" t="s">
        <v>26</v>
      </c>
      <c r="D22" s="49" t="n">
        <v>3.4</v>
      </c>
      <c r="E22" s="33" t="n">
        <v>0.055</v>
      </c>
      <c r="F22" s="50"/>
      <c r="G22" s="51" t="n">
        <f aca="false">D22*F22</f>
        <v>0</v>
      </c>
      <c r="H22" s="20"/>
    </row>
    <row r="23" customFormat="false" ht="16.5" hidden="false" customHeight="true" outlineLevel="0" collapsed="false">
      <c r="A23" s="21" t="n">
        <v>133001</v>
      </c>
      <c r="B23" s="22" t="n">
        <v>360</v>
      </c>
      <c r="C23" s="23" t="s">
        <v>27</v>
      </c>
      <c r="D23" s="52" t="n">
        <v>4.02</v>
      </c>
      <c r="E23" s="25" t="n">
        <v>0.055</v>
      </c>
      <c r="F23" s="45"/>
      <c r="G23" s="46" t="n">
        <f aca="false">D23*F23</f>
        <v>0</v>
      </c>
      <c r="H23" s="20"/>
    </row>
    <row r="24" customFormat="false" ht="16.5" hidden="false" customHeight="true" outlineLevel="0" collapsed="false">
      <c r="A24" s="29" t="n">
        <v>133002</v>
      </c>
      <c r="B24" s="47" t="n">
        <v>360</v>
      </c>
      <c r="C24" s="48" t="s">
        <v>28</v>
      </c>
      <c r="D24" s="49" t="n">
        <v>4.33</v>
      </c>
      <c r="E24" s="33" t="n">
        <v>0.055</v>
      </c>
      <c r="F24" s="50"/>
      <c r="G24" s="51" t="n">
        <f aca="false">D24*F24</f>
        <v>0</v>
      </c>
      <c r="H24" s="20"/>
    </row>
    <row r="25" customFormat="false" ht="16.5" hidden="false" customHeight="true" outlineLevel="0" collapsed="false">
      <c r="A25" s="29" t="n">
        <v>133003</v>
      </c>
      <c r="B25" s="47" t="n">
        <v>360</v>
      </c>
      <c r="C25" s="53" t="s">
        <v>29</v>
      </c>
      <c r="D25" s="49" t="n">
        <v>4.48</v>
      </c>
      <c r="E25" s="33" t="n">
        <v>0.055</v>
      </c>
      <c r="F25" s="50"/>
      <c r="G25" s="51" t="n">
        <f aca="false">D25*F25</f>
        <v>0</v>
      </c>
      <c r="H25" s="20"/>
    </row>
    <row r="26" customFormat="false" ht="16.5" hidden="false" customHeight="true" outlineLevel="0" collapsed="false">
      <c r="A26" s="29" t="n">
        <v>133004</v>
      </c>
      <c r="B26" s="47" t="n">
        <v>250</v>
      </c>
      <c r="C26" s="48" t="s">
        <v>30</v>
      </c>
      <c r="D26" s="54" t="n">
        <v>3.68</v>
      </c>
      <c r="E26" s="33" t="n">
        <v>0.055</v>
      </c>
      <c r="F26" s="55"/>
      <c r="G26" s="56" t="n">
        <f aca="false">D26*F26</f>
        <v>0</v>
      </c>
      <c r="H26" s="20"/>
    </row>
    <row r="27" customFormat="false" ht="16.5" hidden="false" customHeight="true" outlineLevel="0" collapsed="false">
      <c r="A27" s="38" t="n">
        <v>133005</v>
      </c>
      <c r="B27" s="57" t="n">
        <v>250</v>
      </c>
      <c r="C27" s="39" t="s">
        <v>31</v>
      </c>
      <c r="D27" s="58" t="n">
        <v>3.79</v>
      </c>
      <c r="E27" s="41" t="n">
        <v>0.055</v>
      </c>
      <c r="F27" s="59"/>
      <c r="G27" s="60" t="n">
        <f aca="false">D27*F27</f>
        <v>0</v>
      </c>
      <c r="H27" s="20" t="s">
        <v>32</v>
      </c>
    </row>
    <row r="28" customFormat="false" ht="16.5" hidden="false" customHeight="true" outlineLevel="0" collapsed="false">
      <c r="A28" s="21" t="n">
        <v>134001</v>
      </c>
      <c r="B28" s="22" t="n">
        <v>360</v>
      </c>
      <c r="C28" s="61" t="s">
        <v>33</v>
      </c>
      <c r="D28" s="52" t="n">
        <v>4.02</v>
      </c>
      <c r="E28" s="62" t="n">
        <v>0.055</v>
      </c>
      <c r="F28" s="26"/>
      <c r="G28" s="63" t="n">
        <f aca="false">D28*F28</f>
        <v>0</v>
      </c>
      <c r="H28" s="20"/>
    </row>
    <row r="29" customFormat="false" ht="16.5" hidden="false" customHeight="true" outlineLevel="0" collapsed="false">
      <c r="A29" s="29" t="n">
        <v>134003</v>
      </c>
      <c r="B29" s="47" t="n">
        <v>250</v>
      </c>
      <c r="C29" s="64" t="s">
        <v>34</v>
      </c>
      <c r="D29" s="32" t="n">
        <v>3.79</v>
      </c>
      <c r="E29" s="65" t="n">
        <v>0.055</v>
      </c>
      <c r="F29" s="34"/>
      <c r="G29" s="66" t="n">
        <f aca="false">D29*F29</f>
        <v>0</v>
      </c>
      <c r="H29" s="20"/>
    </row>
    <row r="30" customFormat="false" ht="16.5" hidden="false" customHeight="true" outlineLevel="0" collapsed="false">
      <c r="A30" s="29" t="n">
        <v>134004</v>
      </c>
      <c r="B30" s="47" t="n">
        <v>250</v>
      </c>
      <c r="C30" s="47" t="s">
        <v>35</v>
      </c>
      <c r="D30" s="32" t="n">
        <v>3.09</v>
      </c>
      <c r="E30" s="65" t="n">
        <v>0.055</v>
      </c>
      <c r="F30" s="34"/>
      <c r="G30" s="66" t="n">
        <f aca="false">D30*F30</f>
        <v>0</v>
      </c>
      <c r="H30" s="20" t="s">
        <v>32</v>
      </c>
    </row>
    <row r="31" customFormat="false" ht="16.5" hidden="false" customHeight="true" outlineLevel="0" collapsed="false">
      <c r="A31" s="38" t="n">
        <v>134002</v>
      </c>
      <c r="B31" s="67" t="n">
        <v>360</v>
      </c>
      <c r="C31" s="67" t="s">
        <v>36</v>
      </c>
      <c r="D31" s="58" t="n">
        <v>3.48</v>
      </c>
      <c r="E31" s="68" t="n">
        <v>0.055</v>
      </c>
      <c r="F31" s="34"/>
      <c r="G31" s="69" t="n">
        <f aca="false">D31*F31</f>
        <v>0</v>
      </c>
      <c r="H31" s="20"/>
    </row>
    <row r="32" customFormat="false" ht="16.5" hidden="false" customHeight="true" outlineLevel="0" collapsed="false">
      <c r="A32" s="70"/>
      <c r="B32" s="67" t="n">
        <v>50</v>
      </c>
      <c r="C32" s="38" t="s">
        <v>37</v>
      </c>
      <c r="D32" s="58" t="n">
        <v>3.15</v>
      </c>
      <c r="E32" s="68" t="n">
        <v>0.055</v>
      </c>
      <c r="F32" s="59"/>
      <c r="G32" s="71" t="n">
        <f aca="false">D31*F32</f>
        <v>0</v>
      </c>
      <c r="H32" s="20"/>
      <c r="O32" s="72"/>
    </row>
    <row r="33" customFormat="false" ht="16.5" hidden="false" customHeight="true" outlineLevel="0" collapsed="false">
      <c r="A33" s="73" t="n">
        <v>110103</v>
      </c>
      <c r="B33" s="47" t="n">
        <v>250</v>
      </c>
      <c r="C33" s="31" t="s">
        <v>38</v>
      </c>
      <c r="D33" s="32" t="n">
        <v>4.9</v>
      </c>
      <c r="E33" s="33" t="n">
        <v>0.055</v>
      </c>
      <c r="F33" s="34"/>
      <c r="G33" s="71" t="n">
        <f aca="false">D33*F33</f>
        <v>0</v>
      </c>
      <c r="H33" s="20"/>
      <c r="O33" s="72"/>
    </row>
    <row r="34" customFormat="false" ht="16.5" hidden="false" customHeight="true" outlineLevel="0" collapsed="false">
      <c r="A34" s="29" t="n">
        <v>120002</v>
      </c>
      <c r="B34" s="47" t="n">
        <v>200</v>
      </c>
      <c r="C34" s="48" t="s">
        <v>39</v>
      </c>
      <c r="D34" s="74" t="n">
        <v>5.23</v>
      </c>
      <c r="E34" s="75" t="n">
        <v>0.2</v>
      </c>
      <c r="F34" s="34"/>
      <c r="G34" s="71" t="n">
        <f aca="false">D34*F34</f>
        <v>0</v>
      </c>
      <c r="H34" s="20"/>
    </row>
    <row r="35" customFormat="false" ht="16.5" hidden="false" customHeight="true" outlineLevel="0" collapsed="false">
      <c r="A35" s="29" t="s">
        <v>40</v>
      </c>
      <c r="B35" s="47" t="n">
        <v>150</v>
      </c>
      <c r="C35" s="48" t="s">
        <v>41</v>
      </c>
      <c r="D35" s="74" t="n">
        <v>3.05769230769231</v>
      </c>
      <c r="E35" s="75" t="n">
        <v>0.2</v>
      </c>
      <c r="F35" s="34"/>
      <c r="G35" s="71" t="n">
        <f aca="false">D35*F35</f>
        <v>0</v>
      </c>
      <c r="H35" s="76" t="s">
        <v>42</v>
      </c>
      <c r="I35" s="76"/>
    </row>
    <row r="36" customFormat="false" ht="16.5" hidden="false" customHeight="true" outlineLevel="0" collapsed="false">
      <c r="A36" s="29" t="s">
        <v>43</v>
      </c>
      <c r="B36" s="47" t="n">
        <v>150</v>
      </c>
      <c r="C36" s="48" t="s">
        <v>44</v>
      </c>
      <c r="D36" s="74" t="n">
        <v>3.05769230769231</v>
      </c>
      <c r="E36" s="75" t="n">
        <v>0.2</v>
      </c>
      <c r="F36" s="34"/>
      <c r="G36" s="71" t="n">
        <f aca="false">D36*F36</f>
        <v>0</v>
      </c>
      <c r="H36" s="76"/>
      <c r="I36" s="76"/>
    </row>
    <row r="37" customFormat="false" ht="16.5" hidden="false" customHeight="true" outlineLevel="0" collapsed="false">
      <c r="A37" s="29" t="s">
        <v>45</v>
      </c>
      <c r="B37" s="47" t="n">
        <v>150</v>
      </c>
      <c r="C37" s="48" t="s">
        <v>46</v>
      </c>
      <c r="D37" s="74" t="n">
        <v>3.05769230769231</v>
      </c>
      <c r="E37" s="75" t="n">
        <v>0.2</v>
      </c>
      <c r="F37" s="34"/>
      <c r="G37" s="71" t="n">
        <f aca="false">D37*F37</f>
        <v>0</v>
      </c>
      <c r="H37" s="76"/>
      <c r="I37" s="76"/>
    </row>
    <row r="38" customFormat="false" ht="16.5" hidden="false" customHeight="true" outlineLevel="0" collapsed="false">
      <c r="A38" s="29" t="s">
        <v>47</v>
      </c>
      <c r="B38" s="47" t="n">
        <v>150</v>
      </c>
      <c r="C38" s="48" t="s">
        <v>48</v>
      </c>
      <c r="D38" s="74" t="n">
        <v>3.05769230769231</v>
      </c>
      <c r="E38" s="75" t="n">
        <v>0.2</v>
      </c>
      <c r="F38" s="34"/>
      <c r="G38" s="71" t="n">
        <f aca="false">D38*F38</f>
        <v>0</v>
      </c>
      <c r="H38" s="76"/>
      <c r="I38" s="76"/>
    </row>
    <row r="39" customFormat="false" ht="16.5" hidden="false" customHeight="true" outlineLevel="0" collapsed="false">
      <c r="A39" s="29" t="n">
        <v>120003</v>
      </c>
      <c r="B39" s="47" t="n">
        <v>300</v>
      </c>
      <c r="C39" s="48" t="s">
        <v>49</v>
      </c>
      <c r="D39" s="32" t="n">
        <v>7.84</v>
      </c>
      <c r="E39" s="75" t="n">
        <v>0.2</v>
      </c>
      <c r="F39" s="34"/>
      <c r="G39" s="71" t="n">
        <f aca="false">D39*F39</f>
        <v>0</v>
      </c>
      <c r="H39" s="76"/>
      <c r="I39" s="76"/>
    </row>
    <row r="40" customFormat="false" ht="16.5" hidden="false" customHeight="true" outlineLevel="0" collapsed="false">
      <c r="A40" s="29"/>
      <c r="B40" s="47" t="n">
        <v>300</v>
      </c>
      <c r="C40" s="77" t="s">
        <v>50</v>
      </c>
      <c r="D40" s="32" t="n">
        <v>7.83</v>
      </c>
      <c r="E40" s="75" t="n">
        <v>0.2</v>
      </c>
      <c r="F40" s="34"/>
      <c r="G40" s="71" t="n">
        <f aca="false">D40*F40</f>
        <v>0</v>
      </c>
      <c r="H40" s="76"/>
      <c r="I40" s="76"/>
    </row>
    <row r="41" customFormat="false" ht="16.5" hidden="false" customHeight="true" outlineLevel="0" collapsed="false">
      <c r="A41" s="38" t="s">
        <v>51</v>
      </c>
      <c r="B41" s="67" t="n">
        <v>275</v>
      </c>
      <c r="C41" s="77" t="s">
        <v>52</v>
      </c>
      <c r="D41" s="40" t="n">
        <v>7.40641025641026</v>
      </c>
      <c r="E41" s="78" t="n">
        <v>0.2</v>
      </c>
      <c r="F41" s="42"/>
      <c r="G41" s="71" t="n">
        <f aca="false">D41*F41</f>
        <v>0</v>
      </c>
      <c r="H41" s="76"/>
      <c r="I41" s="76"/>
    </row>
    <row r="42" customFormat="false" ht="16.5" hidden="false" customHeight="true" outlineLevel="0" collapsed="false">
      <c r="A42" s="79" t="n">
        <v>517016</v>
      </c>
      <c r="B42" s="80"/>
      <c r="C42" s="81" t="s">
        <v>53</v>
      </c>
      <c r="D42" s="82" t="n">
        <v>27</v>
      </c>
      <c r="E42" s="83" t="n">
        <v>0.2</v>
      </c>
      <c r="F42" s="84"/>
      <c r="G42" s="71" t="n">
        <f aca="false">D42*F42</f>
        <v>0</v>
      </c>
      <c r="H42" s="20"/>
    </row>
    <row r="43" customFormat="false" ht="16.5" hidden="false" customHeight="true" outlineLevel="0" collapsed="false">
      <c r="A43" s="21" t="n">
        <v>710029</v>
      </c>
      <c r="B43" s="22"/>
      <c r="C43" s="23" t="s">
        <v>54</v>
      </c>
      <c r="D43" s="52" t="n">
        <v>10</v>
      </c>
      <c r="E43" s="85" t="n">
        <v>0.2</v>
      </c>
      <c r="F43" s="26"/>
      <c r="G43" s="71" t="n">
        <f aca="false">D43*F43</f>
        <v>0</v>
      </c>
      <c r="H43" s="20"/>
    </row>
    <row r="44" customFormat="false" ht="16.5" hidden="false" customHeight="true" outlineLevel="0" collapsed="false">
      <c r="A44" s="29" t="n">
        <v>710001</v>
      </c>
      <c r="B44" s="47"/>
      <c r="C44" s="48" t="s">
        <v>55</v>
      </c>
      <c r="D44" s="74" t="n">
        <v>13</v>
      </c>
      <c r="E44" s="75" t="n">
        <v>0.2</v>
      </c>
      <c r="F44" s="34"/>
      <c r="G44" s="71" t="n">
        <f aca="false">D44*F44</f>
        <v>0</v>
      </c>
      <c r="H44" s="20"/>
    </row>
    <row r="45" customFormat="false" ht="16.5" hidden="false" customHeight="true" outlineLevel="0" collapsed="false">
      <c r="A45" s="29" t="n">
        <v>710003</v>
      </c>
      <c r="B45" s="47"/>
      <c r="C45" s="48" t="s">
        <v>56</v>
      </c>
      <c r="D45" s="74" t="n">
        <v>10</v>
      </c>
      <c r="E45" s="75" t="n">
        <v>0.2</v>
      </c>
      <c r="F45" s="34"/>
      <c r="G45" s="71" t="n">
        <f aca="false">D45*F45</f>
        <v>0</v>
      </c>
      <c r="H45" s="20"/>
    </row>
    <row r="46" customFormat="false" ht="16.5" hidden="false" customHeight="true" outlineLevel="0" collapsed="false">
      <c r="A46" s="29" t="n">
        <v>710004</v>
      </c>
      <c r="B46" s="47"/>
      <c r="C46" s="48" t="s">
        <v>57</v>
      </c>
      <c r="D46" s="74" t="n">
        <v>10</v>
      </c>
      <c r="E46" s="75" t="n">
        <v>0.2</v>
      </c>
      <c r="F46" s="34"/>
      <c r="G46" s="71" t="n">
        <f aca="false">D46*F46</f>
        <v>0</v>
      </c>
      <c r="H46" s="20"/>
    </row>
    <row r="47" customFormat="false" ht="16.5" hidden="false" customHeight="true" outlineLevel="0" collapsed="false">
      <c r="A47" s="29" t="n">
        <v>710002</v>
      </c>
      <c r="B47" s="47"/>
      <c r="C47" s="48" t="s">
        <v>58</v>
      </c>
      <c r="D47" s="74" t="n">
        <v>10</v>
      </c>
      <c r="E47" s="75" t="n">
        <v>0.2</v>
      </c>
      <c r="F47" s="34"/>
      <c r="G47" s="71" t="n">
        <f aca="false">D47*F47</f>
        <v>0</v>
      </c>
      <c r="H47" s="20"/>
    </row>
    <row r="48" customFormat="false" ht="16.5" hidden="false" customHeight="true" outlineLevel="0" collapsed="false">
      <c r="A48" s="38" t="n">
        <v>710025</v>
      </c>
      <c r="B48" s="67"/>
      <c r="C48" s="77" t="s">
        <v>59</v>
      </c>
      <c r="D48" s="40" t="n">
        <v>10</v>
      </c>
      <c r="E48" s="78" t="n">
        <v>0.2</v>
      </c>
      <c r="F48" s="42"/>
      <c r="G48" s="71" t="n">
        <f aca="false">D48*F48</f>
        <v>0</v>
      </c>
      <c r="H48" s="20"/>
    </row>
    <row r="49" customFormat="false" ht="16.5" hidden="false" customHeight="true" outlineLevel="0" collapsed="false">
      <c r="D49" s="86" t="s">
        <v>16</v>
      </c>
      <c r="E49" s="87"/>
      <c r="F49" s="88"/>
      <c r="G49" s="89" t="n">
        <f aca="false">SUM(G13:G48)</f>
        <v>0</v>
      </c>
    </row>
    <row r="50" customFormat="false" ht="25.5" hidden="false" customHeight="true" outlineLevel="0" collapsed="false">
      <c r="D50" s="20"/>
      <c r="E50" s="20"/>
      <c r="F50" s="90" t="s">
        <v>60</v>
      </c>
      <c r="G50" s="91" t="n">
        <f aca="false">IF(G49&lt;400,50,IF(G49&lt;600,25,0))</f>
        <v>50</v>
      </c>
    </row>
    <row r="51" customFormat="false" ht="25.5" hidden="false" customHeight="true" outlineLevel="0" collapsed="false">
      <c r="D51" s="20"/>
      <c r="E51" s="20"/>
      <c r="F51" s="92" t="s">
        <v>61</v>
      </c>
      <c r="G51" s="91" t="n">
        <f aca="false">G50+G49</f>
        <v>50</v>
      </c>
    </row>
    <row r="52" customFormat="false" ht="16.5" hidden="false" customHeight="true" outlineLevel="0" collapsed="false">
      <c r="D52" s="20"/>
      <c r="E52" s="20"/>
      <c r="F52" s="92" t="s">
        <v>62</v>
      </c>
      <c r="G52" s="91" t="n">
        <f aca="false">ROUND(SUM(G34:G48,G50)*0.2,2)</f>
        <v>10</v>
      </c>
    </row>
    <row r="53" customFormat="false" ht="16.5" hidden="false" customHeight="true" outlineLevel="0" collapsed="false">
      <c r="D53" s="20"/>
      <c r="E53" s="20"/>
      <c r="F53" s="93" t="s">
        <v>63</v>
      </c>
      <c r="G53" s="91" t="n">
        <f aca="false">ROUND(SUM(G13:G33)*0.2,2)</f>
        <v>0</v>
      </c>
    </row>
    <row r="54" customFormat="false" ht="21" hidden="false" customHeight="true" outlineLevel="0" collapsed="false">
      <c r="D54" s="20"/>
      <c r="E54" s="20"/>
      <c r="F54" s="94" t="s">
        <v>64</v>
      </c>
      <c r="G54" s="95" t="n">
        <f aca="false">SUM(G51:G53)</f>
        <v>60</v>
      </c>
    </row>
    <row r="55" customFormat="false" ht="20.25" hidden="false" customHeight="true" outlineLevel="0" collapsed="false">
      <c r="C55" s="96" t="s">
        <v>65</v>
      </c>
    </row>
    <row r="56" customFormat="false" ht="16.5" hidden="false" customHeight="true" outlineLevel="0" collapsed="false">
      <c r="C56" s="96"/>
    </row>
    <row r="57" customFormat="false" ht="15" hidden="false" customHeight="false" outlineLevel="0" collapsed="false">
      <c r="C57" s="97" t="s">
        <v>66</v>
      </c>
      <c r="D57" s="98" t="s">
        <v>67</v>
      </c>
      <c r="E57" s="98"/>
    </row>
    <row r="58" customFormat="false" ht="15" hidden="false" customHeight="false" outlineLevel="0" collapsed="false">
      <c r="C58" s="97" t="s">
        <v>68</v>
      </c>
      <c r="D58" s="98" t="s">
        <v>69</v>
      </c>
      <c r="E58" s="98"/>
    </row>
    <row r="59" customFormat="false" ht="15" hidden="false" customHeight="false" outlineLevel="0" collapsed="false">
      <c r="C59" s="97" t="s">
        <v>70</v>
      </c>
      <c r="D59" s="98" t="s">
        <v>71</v>
      </c>
      <c r="E59" s="98"/>
    </row>
    <row r="60" customFormat="false" ht="15" hidden="false" customHeight="false" outlineLevel="0" collapsed="false">
      <c r="A60" s="99"/>
      <c r="B60" s="100"/>
      <c r="C60" s="97" t="s">
        <v>72</v>
      </c>
      <c r="D60" s="98" t="s">
        <v>73</v>
      </c>
      <c r="E60" s="98"/>
    </row>
    <row r="61" customFormat="false" ht="15" hidden="false" customHeight="false" outlineLevel="0" collapsed="false">
      <c r="C61" s="101" t="s">
        <v>74</v>
      </c>
    </row>
    <row r="64" customFormat="false" ht="12.75" hidden="false" customHeight="false" outlineLevel="0" collapsed="false">
      <c r="A64" s="102" t="s">
        <v>75</v>
      </c>
      <c r="B64" s="102"/>
      <c r="C64" s="102"/>
      <c r="D64" s="102"/>
      <c r="E64" s="102"/>
      <c r="F64" s="102"/>
      <c r="G64" s="102"/>
      <c r="H64" s="103"/>
      <c r="I64" s="103"/>
    </row>
    <row r="65" customFormat="false" ht="12.75" hidden="false" customHeight="false" outlineLevel="0" collapsed="false">
      <c r="A65" s="102" t="s">
        <v>76</v>
      </c>
      <c r="B65" s="102"/>
      <c r="C65" s="102"/>
      <c r="D65" s="102"/>
      <c r="E65" s="102"/>
      <c r="F65" s="102"/>
      <c r="G65" s="102"/>
      <c r="H65" s="103"/>
      <c r="I65" s="103"/>
    </row>
    <row r="66" customFormat="false" ht="12.75" hidden="false" customHeight="false" outlineLevel="0" collapsed="false">
      <c r="A66" s="102" t="s">
        <v>77</v>
      </c>
      <c r="B66" s="102"/>
      <c r="C66" s="102"/>
      <c r="D66" s="102"/>
      <c r="E66" s="102"/>
      <c r="F66" s="102"/>
      <c r="G66" s="102"/>
      <c r="H66" s="103"/>
      <c r="I66" s="103"/>
    </row>
    <row r="67" customFormat="false" ht="12.75" hidden="false" customHeight="false" outlineLevel="0" collapsed="false">
      <c r="A67" s="102" t="s">
        <v>78</v>
      </c>
      <c r="B67" s="102"/>
      <c r="C67" s="102"/>
      <c r="D67" s="102"/>
      <c r="E67" s="102"/>
      <c r="F67" s="102"/>
      <c r="G67" s="102"/>
      <c r="H67" s="103"/>
      <c r="I67" s="103"/>
    </row>
  </sheetData>
  <mergeCells count="11">
    <mergeCell ref="A1:G1"/>
    <mergeCell ref="D6:G6"/>
    <mergeCell ref="D8:G8"/>
    <mergeCell ref="D9:G9"/>
    <mergeCell ref="A11:C11"/>
    <mergeCell ref="H13:J17"/>
    <mergeCell ref="H35:I41"/>
    <mergeCell ref="A64:G64"/>
    <mergeCell ref="A65:G65"/>
    <mergeCell ref="A66:G66"/>
    <mergeCell ref="A67:G67"/>
  </mergeCells>
  <printOptions headings="false" gridLines="false" gridLinesSet="true" horizontalCentered="false" verticalCentered="false"/>
  <pageMargins left="0.708333333333333" right="0.708333333333333" top="0.432638888888889" bottom="0.551388888888889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38"/>
  <sheetViews>
    <sheetView showFormulas="false" showGridLines="true" showRowColHeaders="true" showZeros="true" rightToLeft="false" tabSelected="false" showOutlineSymbols="true" defaultGridColor="true" view="normal" topLeftCell="A12" colorId="64" zoomScale="100" zoomScaleNormal="100" zoomScalePageLayoutView="100" workbookViewId="0">
      <selection pane="topLeft" activeCell="D40" activeCellId="0" sqref="D40"/>
    </sheetView>
  </sheetViews>
  <sheetFormatPr defaultColWidth="8.71484375" defaultRowHeight="15" zeroHeight="false" outlineLevelRow="0" outlineLevelCol="0"/>
  <cols>
    <col collapsed="false" customWidth="true" hidden="false" outlineLevel="0" max="2" min="2" style="104" width="7.57"/>
    <col collapsed="false" customWidth="true" hidden="false" outlineLevel="0" max="3" min="3" style="105" width="52.42"/>
    <col collapsed="false" customWidth="true" hidden="false" outlineLevel="0" max="4" min="4" style="106" width="14.14"/>
  </cols>
  <sheetData>
    <row r="1" customFormat="false" ht="24" hidden="false" customHeight="true" outlineLevel="0" collapsed="false">
      <c r="A1" s="3"/>
      <c r="B1" s="106"/>
      <c r="C1" s="107" t="s">
        <v>79</v>
      </c>
      <c r="D1" s="3"/>
      <c r="E1" s="108" t="s">
        <v>80</v>
      </c>
    </row>
    <row r="2" customFormat="false" ht="24" hidden="false" customHeight="true" outlineLevel="0" collapsed="false">
      <c r="A2" s="3"/>
      <c r="C2" s="109"/>
      <c r="D2" s="3"/>
      <c r="E2" s="108" t="s">
        <v>81</v>
      </c>
    </row>
    <row r="3" customFormat="false" ht="24" hidden="false" customHeight="true" outlineLevel="0" collapsed="false">
      <c r="A3" s="3"/>
      <c r="C3" s="109"/>
      <c r="D3" s="3"/>
    </row>
    <row r="4" customFormat="false" ht="24" hidden="false" customHeight="true" outlineLevel="0" collapsed="false">
      <c r="A4" s="3"/>
      <c r="C4" s="109"/>
      <c r="D4" s="3"/>
    </row>
    <row r="5" customFormat="false" ht="24" hidden="false" customHeight="true" outlineLevel="0" collapsed="false">
      <c r="A5" s="17" t="s">
        <v>10</v>
      </c>
      <c r="B5" s="17" t="s">
        <v>11</v>
      </c>
      <c r="C5" s="17" t="s">
        <v>12</v>
      </c>
      <c r="D5" s="3" t="s">
        <v>82</v>
      </c>
    </row>
    <row r="6" customFormat="false" ht="24" hidden="false" customHeight="true" outlineLevel="0" collapsed="false">
      <c r="A6" s="21" t="n">
        <v>131005</v>
      </c>
      <c r="B6" s="22" t="n">
        <v>320</v>
      </c>
      <c r="C6" s="23" t="s">
        <v>17</v>
      </c>
      <c r="D6" s="3" t="n">
        <v>5230751310058</v>
      </c>
    </row>
    <row r="7" customFormat="false" ht="24" hidden="false" customHeight="true" outlineLevel="0" collapsed="false">
      <c r="A7" s="29" t="n">
        <v>131007</v>
      </c>
      <c r="B7" s="30" t="n">
        <v>320</v>
      </c>
      <c r="C7" s="31" t="s">
        <v>83</v>
      </c>
      <c r="D7" s="3" t="n">
        <v>5230751310072</v>
      </c>
    </row>
    <row r="8" customFormat="false" ht="24" hidden="false" customHeight="true" outlineLevel="0" collapsed="false">
      <c r="A8" s="29" t="n">
        <v>131010</v>
      </c>
      <c r="B8" s="30" t="n">
        <v>850</v>
      </c>
      <c r="C8" s="31" t="s">
        <v>20</v>
      </c>
      <c r="D8" s="3" t="n">
        <v>5230751310102</v>
      </c>
    </row>
    <row r="9" customFormat="false" ht="24" hidden="false" customHeight="true" outlineLevel="0" collapsed="false">
      <c r="A9" s="29" t="n">
        <v>131011</v>
      </c>
      <c r="B9" s="30" t="n">
        <v>320</v>
      </c>
      <c r="C9" s="31" t="s">
        <v>20</v>
      </c>
      <c r="D9" s="3" t="n">
        <v>5230751310119</v>
      </c>
    </row>
    <row r="10" customFormat="false" ht="24" hidden="false" customHeight="true" outlineLevel="0" collapsed="false">
      <c r="A10" s="29" t="n">
        <v>131012</v>
      </c>
      <c r="B10" s="30" t="n">
        <v>320</v>
      </c>
      <c r="C10" s="31" t="s">
        <v>21</v>
      </c>
      <c r="D10" s="3" t="n">
        <v>5230751310126</v>
      </c>
    </row>
    <row r="11" customFormat="false" ht="24" hidden="false" customHeight="true" outlineLevel="0" collapsed="false">
      <c r="A11" s="38" t="n">
        <v>131013</v>
      </c>
      <c r="B11" s="30" t="n">
        <v>320</v>
      </c>
      <c r="C11" s="39" t="s">
        <v>22</v>
      </c>
      <c r="D11" s="3" t="n">
        <v>5230751310133</v>
      </c>
    </row>
    <row r="12" customFormat="false" ht="24" hidden="false" customHeight="true" outlineLevel="0" collapsed="false">
      <c r="A12" s="21" t="n">
        <v>132003</v>
      </c>
      <c r="B12" s="22" t="n">
        <v>360</v>
      </c>
      <c r="C12" s="23" t="s">
        <v>23</v>
      </c>
      <c r="D12" s="3" t="n">
        <v>5230751320033</v>
      </c>
    </row>
    <row r="13" customFormat="false" ht="24" hidden="false" customHeight="true" outlineLevel="0" collapsed="false">
      <c r="A13" s="29" t="n">
        <v>132004</v>
      </c>
      <c r="B13" s="47" t="n">
        <v>360</v>
      </c>
      <c r="C13" s="48" t="s">
        <v>24</v>
      </c>
      <c r="D13" s="3" t="n">
        <v>5230751320040</v>
      </c>
    </row>
    <row r="14" customFormat="false" ht="24" hidden="false" customHeight="true" outlineLevel="0" collapsed="false">
      <c r="A14" s="29" t="n">
        <v>132005</v>
      </c>
      <c r="B14" s="30" t="n">
        <v>250</v>
      </c>
      <c r="C14" s="31" t="s">
        <v>84</v>
      </c>
      <c r="D14" s="3" t="n">
        <v>5230751320057</v>
      </c>
    </row>
    <row r="15" customFormat="false" ht="24" hidden="false" customHeight="true" outlineLevel="0" collapsed="false">
      <c r="A15" s="29" t="n">
        <v>132006</v>
      </c>
      <c r="B15" s="30" t="n">
        <v>250</v>
      </c>
      <c r="C15" s="31" t="s">
        <v>85</v>
      </c>
      <c r="D15" s="3" t="n">
        <v>5230751320064</v>
      </c>
    </row>
    <row r="16" customFormat="false" ht="24" hidden="false" customHeight="true" outlineLevel="0" collapsed="false">
      <c r="A16" s="38" t="n">
        <v>132007</v>
      </c>
      <c r="B16" s="57" t="n">
        <v>240</v>
      </c>
      <c r="C16" s="39" t="s">
        <v>86</v>
      </c>
      <c r="D16" s="3" t="n">
        <v>5230751320071</v>
      </c>
    </row>
    <row r="17" customFormat="false" ht="24" hidden="false" customHeight="true" outlineLevel="0" collapsed="false">
      <c r="A17" s="21" t="n">
        <v>133001</v>
      </c>
      <c r="B17" s="22" t="n">
        <v>360</v>
      </c>
      <c r="C17" s="23" t="s">
        <v>27</v>
      </c>
      <c r="D17" s="3" t="n">
        <v>5230751330018</v>
      </c>
    </row>
    <row r="18" customFormat="false" ht="24" hidden="false" customHeight="true" outlineLevel="0" collapsed="false">
      <c r="A18" s="29" t="n">
        <v>133002</v>
      </c>
      <c r="B18" s="47" t="n">
        <v>360</v>
      </c>
      <c r="C18" s="48" t="s">
        <v>28</v>
      </c>
      <c r="D18" s="3" t="n">
        <v>5230751330025</v>
      </c>
    </row>
    <row r="19" customFormat="false" ht="24" hidden="false" customHeight="true" outlineLevel="0" collapsed="false">
      <c r="A19" s="29" t="n">
        <v>133003</v>
      </c>
      <c r="B19" s="47" t="n">
        <v>360</v>
      </c>
      <c r="C19" s="48" t="s">
        <v>87</v>
      </c>
      <c r="D19" s="3" t="n">
        <v>5230751330032</v>
      </c>
    </row>
    <row r="20" customFormat="false" ht="24" hidden="false" customHeight="true" outlineLevel="0" collapsed="false">
      <c r="A20" s="38" t="n">
        <v>133005</v>
      </c>
      <c r="B20" s="57" t="n">
        <v>250</v>
      </c>
      <c r="C20" s="39" t="s">
        <v>31</v>
      </c>
      <c r="D20" s="3" t="n">
        <v>5230751330056</v>
      </c>
    </row>
    <row r="21" customFormat="false" ht="24" hidden="false" customHeight="true" outlineLevel="0" collapsed="false">
      <c r="A21" s="21" t="n">
        <v>134001</v>
      </c>
      <c r="B21" s="22" t="n">
        <v>360</v>
      </c>
      <c r="C21" s="22" t="s">
        <v>33</v>
      </c>
      <c r="D21" s="3" t="n">
        <v>5230751340017</v>
      </c>
    </row>
    <row r="22" customFormat="false" ht="24" hidden="false" customHeight="true" outlineLevel="0" collapsed="false">
      <c r="A22" s="29" t="n">
        <v>134004</v>
      </c>
      <c r="B22" s="47"/>
      <c r="C22" s="47" t="s">
        <v>35</v>
      </c>
      <c r="D22" s="3" t="n">
        <v>5230751340048</v>
      </c>
    </row>
    <row r="23" customFormat="false" ht="24" hidden="false" customHeight="true" outlineLevel="0" collapsed="false">
      <c r="A23" s="38" t="n">
        <v>134002</v>
      </c>
      <c r="B23" s="67" t="n">
        <v>360</v>
      </c>
      <c r="C23" s="67" t="s">
        <v>36</v>
      </c>
      <c r="D23" s="3" t="n">
        <v>5230751340024</v>
      </c>
    </row>
    <row r="24" customFormat="false" ht="24" hidden="false" customHeight="true" outlineLevel="0" collapsed="false">
      <c r="A24" s="110"/>
      <c r="B24" s="110"/>
      <c r="C24" s="29" t="s">
        <v>88</v>
      </c>
      <c r="D24" s="3"/>
    </row>
    <row r="25" customFormat="false" ht="15" hidden="false" customHeight="false" outlineLevel="0" collapsed="false">
      <c r="A25" s="111"/>
      <c r="B25" s="111"/>
      <c r="C25" s="38" t="s">
        <v>89</v>
      </c>
      <c r="D25" s="3"/>
    </row>
    <row r="26" customFormat="false" ht="15" hidden="false" customHeight="false" outlineLevel="0" collapsed="false">
      <c r="A26" s="22" t="s">
        <v>90</v>
      </c>
      <c r="B26" s="22" t="n">
        <v>200</v>
      </c>
      <c r="C26" s="23" t="s">
        <v>91</v>
      </c>
    </row>
    <row r="27" customFormat="false" ht="15" hidden="false" customHeight="false" outlineLevel="0" collapsed="false">
      <c r="A27" s="47" t="s">
        <v>40</v>
      </c>
      <c r="B27" s="47" t="n">
        <v>150</v>
      </c>
      <c r="C27" s="48" t="s">
        <v>41</v>
      </c>
      <c r="D27" s="106" t="n">
        <v>5230751200069</v>
      </c>
    </row>
    <row r="28" customFormat="false" ht="15" hidden="false" customHeight="false" outlineLevel="0" collapsed="false">
      <c r="A28" s="47" t="s">
        <v>43</v>
      </c>
      <c r="B28" s="47" t="n">
        <v>150</v>
      </c>
      <c r="C28" s="48" t="s">
        <v>44</v>
      </c>
      <c r="D28" s="106" t="n">
        <v>5230751200076</v>
      </c>
    </row>
    <row r="29" customFormat="false" ht="15" hidden="false" customHeight="false" outlineLevel="0" collapsed="false">
      <c r="A29" s="47" t="s">
        <v>45</v>
      </c>
      <c r="B29" s="47" t="n">
        <v>150</v>
      </c>
      <c r="C29" s="48" t="s">
        <v>46</v>
      </c>
      <c r="D29" s="106" t="n">
        <v>5230751200083</v>
      </c>
    </row>
    <row r="30" customFormat="false" ht="15" hidden="false" customHeight="false" outlineLevel="0" collapsed="false">
      <c r="A30" s="47" t="s">
        <v>47</v>
      </c>
      <c r="B30" s="47" t="n">
        <v>150</v>
      </c>
      <c r="C30" s="48" t="s">
        <v>48</v>
      </c>
      <c r="D30" s="106" t="n">
        <v>5230751200090</v>
      </c>
    </row>
    <row r="31" customFormat="false" ht="15" hidden="false" customHeight="false" outlineLevel="0" collapsed="false">
      <c r="A31" s="67" t="s">
        <v>51</v>
      </c>
      <c r="B31" s="67" t="n">
        <v>275</v>
      </c>
      <c r="C31" s="77" t="s">
        <v>52</v>
      </c>
      <c r="D31" s="106" t="n">
        <v>5230751200052</v>
      </c>
    </row>
    <row r="32" customFormat="false" ht="15" hidden="false" customHeight="false" outlineLevel="0" collapsed="false">
      <c r="A32" s="79" t="n">
        <v>517016</v>
      </c>
      <c r="B32" s="80"/>
      <c r="C32" s="81" t="s">
        <v>53</v>
      </c>
    </row>
    <row r="33" customFormat="false" ht="15" hidden="false" customHeight="false" outlineLevel="0" collapsed="false">
      <c r="A33" s="21" t="n">
        <v>710029</v>
      </c>
      <c r="B33" s="22"/>
      <c r="C33" s="23" t="s">
        <v>54</v>
      </c>
      <c r="D33" s="106" t="n">
        <v>3347170320017</v>
      </c>
    </row>
    <row r="34" customFormat="false" ht="15" hidden="false" customHeight="false" outlineLevel="0" collapsed="false">
      <c r="A34" s="29" t="n">
        <v>710001</v>
      </c>
      <c r="B34" s="47"/>
      <c r="C34" s="48" t="s">
        <v>55</v>
      </c>
      <c r="D34" s="106" t="n">
        <v>3133580129629</v>
      </c>
    </row>
    <row r="35" customFormat="false" ht="15" hidden="false" customHeight="false" outlineLevel="0" collapsed="false">
      <c r="A35" s="29" t="n">
        <v>710003</v>
      </c>
      <c r="B35" s="47"/>
      <c r="C35" s="48" t="s">
        <v>56</v>
      </c>
      <c r="D35" s="106" t="n">
        <v>3133580131011</v>
      </c>
    </row>
    <row r="36" customFormat="false" ht="15" hidden="false" customHeight="false" outlineLevel="0" collapsed="false">
      <c r="A36" s="29" t="n">
        <v>710004</v>
      </c>
      <c r="B36" s="47"/>
      <c r="C36" s="48" t="s">
        <v>57</v>
      </c>
      <c r="D36" s="106" t="n">
        <v>3133580131288</v>
      </c>
    </row>
    <row r="37" customFormat="false" ht="15" hidden="false" customHeight="false" outlineLevel="0" collapsed="false">
      <c r="A37" s="29" t="n">
        <v>710002</v>
      </c>
      <c r="B37" s="47"/>
      <c r="C37" s="48" t="s">
        <v>58</v>
      </c>
      <c r="D37" s="106" t="n">
        <v>3133580131233</v>
      </c>
    </row>
    <row r="38" customFormat="false" ht="15" hidden="false" customHeight="false" outlineLevel="0" collapsed="false">
      <c r="A38" s="38" t="n">
        <v>710025</v>
      </c>
      <c r="B38" s="67"/>
      <c r="C38" s="77" t="s">
        <v>59</v>
      </c>
      <c r="D38" s="106" t="n">
        <v>3347170318014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2024-11-27T16:45:17Z</dcterms:created>
  <dc:creator>Frère Jean-Tugdual</dc:creator>
  <dc:description/>
  <dc:language>fr-FR</dc:language>
  <cp:lastModifiedBy/>
  <cp:lastPrinted>2025-03-17T19:25:02Z</cp:lastPrinted>
  <dcterms:modified xsi:type="dcterms:W3CDTF">2025-08-20T11:34:18Z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